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8" documentId="8_{A6797D6B-F05E-4FD8-85A9-74315FA2F1C2}" xr6:coauthVersionLast="47" xr6:coauthVersionMax="47" xr10:uidLastSave="{2D8565D0-D4FE-4F8A-9735-67BCEFFDF305}"/>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<sst xmlns="http://schemas.openxmlformats.org/spreadsheetml/2006/main" count="568" uniqueCount="290">
  <si>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</si>
  <si>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</si>
  <si>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</si>
  <si>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</si>
  <si>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</si>
  <si>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</si>
  <si>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</si>
  <si>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</si>
  <si>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</si>
  <si>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</si>
  <si>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</si>
  <si>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</si>
  <si>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</si>
  <si>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</si>
  <si>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</si>
  <si>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</si>
  <si>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</si>
  <si>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</si>
  <si>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</si>
  <si>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</si>
  <si>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</si>
  <si>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</si>
  <si>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</si>
  <si>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</si>
  <si>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</si>
  <si>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</si>
  <si>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</si>
  <si>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</si>
  <si>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</si>
  <si>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</si>
  <si>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</si>
  <si>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</si>
  <si>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</si>
  <si>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</si>
  <si>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</si>
  <si>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</si>
  <si>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</si>
  <si>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</si>
  <si>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</si>
  <si>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</si>
  <si>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</si>
  <si>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</si>
  <si>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</si>
  <si>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</si>
  <si>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</si>
  <si>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</si>
  <si>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</si>
  <si>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</si>
  <si>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</si>
  <si>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</si>
  <si>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</si>
  <si>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</si>
  <si>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</si>
  <si>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</si>
  <si>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</si>
  <si>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</si>
  <si>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</si>
  <si>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</si>
  <si>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</si>
  <si>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</si>
  <si>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</si>
  <si>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</si>
  <si>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</si>
  <si>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</si>
  <si>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</si>
  <si>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</si>
  <si>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</si>
  <si>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</si>
  <si>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</si>
  <si>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</si>
  <si>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</si>
  <si>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</si>
  <si>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</si>
  <si>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</si>
  <si>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</si>
  <si>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</si>
  <si>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</si>
  <si>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</si>
  <si>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</si>
  <si>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</si>
  <si>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</si>
  <si>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</si>
  <si>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</si>
  <si>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</si>
  <si>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</si>
  <si>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</si>
  <si>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</si>
  <si>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</si>
  <si>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</si>
  <si>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</si>
  <si>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</si>
  <si>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</si>
  <si>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</si>
  <si>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</si>
  <si>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</si>
  <si>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</si>
  <si>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</si>
  <si>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</si>
  <si>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</si>
  <si>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</si>
  <si>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</si>
  <si>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</si>
  <si>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</si>
  <si>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</si>
  <si>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</si>
  <si>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</si>
  <si>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</si>
  <si>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</si>
  <si>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</si>
  <si>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</si>
  <si>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</si>
  <si>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</si>
  <si>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</si>
  <si>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</si>
  <si>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</si>
  <si>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</si>
  <si>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</si>
  <si>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</si>
  <si>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</si>
  <si>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</si>
  <si>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</si>
  <si>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</si>
  <si>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</si>
  <si>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</si>
  <si>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</si>
  <si>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</si>
  <si>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</si>
  <si>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</si>
  <si>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</si>
  <si>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</si>
  <si>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</si>
  <si>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</si>
  <si>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</si>
  <si>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</si>
  <si>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</si>
  <si>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</si>
  <si>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</si>
  <si>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</si>
  <si>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</si>
  <si>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</si>
  <si>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</si>
  <si>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</si>
  <si>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</si>
  <si>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</si>
  <si>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</si>
  <si>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</si>
  <si>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</si>
  <si>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</si>
  <si>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</si>
  <si>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</si>
  <si>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</si>
  <si>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</si>
  <si>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</si>
  <si>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</si>
  <si>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</si>
  <si>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</si>
  <si>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</si>
  <si>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</si>
  <si>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</si>
  <si>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</si>
  <si>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</si>
  <si>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</si>
  <si>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</si>
  <si>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</si>
  <si>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</si>
  <si>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</si>
  <si>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</si>
  <si>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</si>
  <si>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</si>
  <si>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</si>
  <si>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</si>
  <si>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</si>
  <si>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</si>
  <si>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</si>
  <si>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</si>
  <si>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</si>
  <si>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</si>
  <si>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</si>
  <si>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</si>
  <si>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</si>
  <si>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</si>
  <si>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</si>
  <si>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</si>
  <si>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</si>
  <si>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</si>
  <si>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</si>
  <si>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</si>
  <si>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</si>
  <si>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</si>
  <si>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</si>
  <si>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</si>
  <si>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</si>
  <si>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</si>
  <si>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</si>
  <si>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</si>
  <si>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</si>
  <si>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</si>
  <si>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</si>
  <si>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</si>
  <si>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</si>
  <si>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</si>
  <si>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</si>
  <si>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</si>
  <si>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</si>
  <si>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</si>
  <si>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</si>
  <si>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</si>
  <si>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</si>
  <si>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</si>
  <si>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</si>
  <si>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</si>
  <si>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</si>
  <si>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</si>
  <si>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</si>
  <si>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</si>
  <si>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</si>
  <si>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</si>
  <si>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</si>
  <si>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</si>
  <si>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</si>
  <si>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</si>
  <si>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</si>
  <si>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</si>
  <si>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</si>
  <si>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</si>
  <si>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</si>
  <si>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</si>
  <si>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</si>
  <si>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</si>
  <si>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</si>
  <si>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</si>
  <si>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</si>
  <si>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</si>
  <si>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</si>
  <si>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</si>
  <si>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</si>
  <si>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</si>
  <si>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</si>
  <si>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</si>
  <si>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</si>
  <si>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</si>
  <si>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</si>
  <si>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</si>
  <si>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</si>
  <si>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</si>
  <si>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</si>
  <si>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</si>
  <si>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</si>
  <si>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</si>
  <si>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</si>
  <si>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</si>
  <si>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</si>
  <si>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</si>
  <si>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</si>
  <si>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</si>
  <si>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</si>
  <si>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</si>
  <si>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</si>
  <si>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</si>
  <si>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</si>
  <si>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</si>
  <si>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</si>
  <si>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</si>
  <si>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</si>
  <si>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</si>
  <si>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</si>
  <si>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</si>
  <si>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</si>
  <si>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</si>
  <si>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</si>
  <si>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</si>
  <si>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</si>
  <si>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</si>
  <si>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</si>
  <si>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</si>
  <si>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</si>
  <si>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</si>
  <si>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</si>
  <si>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</si>
  <si>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</si>
  <si>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</si>
  <si>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</si>
  <si>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</si>
  <si>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B&amp;U</t>
  </si>
  <si>
    <t>branche studie, uitgevoerd door Giraf</t>
  </si>
  <si>
    <t>0261-avC&amp;Verbranden EPS (32,2 MJ/kg) (o.b.v. Waste expanded polystyrene {CH}| treatment of, municipal incineration | Cut-off, U)</t>
  </si>
  <si>
    <t>Basis processen database (Ecoinvent)</t>
  </si>
  <si>
    <t>EPS (vóór 2016)</t>
  </si>
  <si>
    <t>HBCDD-houdend; o.a. isolatie</t>
  </si>
  <si>
    <t>0242-sto&amp;Stort EPS, XPS (o.b.v. Waste polystyrene {Europe without Switzerland}| treatment of waste polystyrene, sanitary landfill | Cut-off, 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</si>
</sst>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zoomScale="145" zoomScaleNormal="145" workbookViewId="0">
      <selection activeCell="F41" sqref="F41"/>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24</v>
      </c>
      <c r="G8" s="3" t="s">
        <v>3</v>
      </c>
      <c r="H8" s="2" t="s">
        <v>9</v>
      </c>
      <c r="I8" s="3"/>
    </row>
    <row r="9" spans="2:25" ht="10.5" thickTop="1">
      <c r="D9" s="3"/>
      <c r="E9" s="3" t="s">
        <v>10</v>
      </c>
      <c r="F9" s="2" t="s">
        <v>287</v>
      </c>
      <c r="G9" s="3" t="s">
        <v>3</v>
      </c>
      <c r="H9" s="2" t="s">
        <v>9</v>
      </c>
      <c r="I9" s="3"/>
    </row>
    <row r="10" spans="2:25">
      <c r="D10" s="3"/>
      <c r="E10" s="3" t="s">
        <v>11</v>
      </c>
      <c r="F10" s="81" t="s">
        <v>288</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0.99</v>
      </c>
      <c r="G19" s="3" t="s">
        <v>17</v>
      </c>
      <c r="H19" s="2" t="s">
        <v>22</v>
      </c>
      <c r="I19" s="9" t="s">
        <v>23</v>
      </c>
    </row>
    <row r="20" spans="4:9">
      <c r="E20" s="3" t="s">
        <v>26</v>
      </c>
      <c r="F20" s="75">
        <f>'SP 2 EOL efficientie '!E35</f>
        <v>0.01</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f>'SP 5 AVI'!E15</f>
        <v>32.200000000000003</v>
      </c>
      <c r="G32" s="3" t="s">
        <v>43</v>
      </c>
      <c r="H32" s="72">
        <f>'SP 5 AVI'!$F$15</f>
        <v>0</v>
      </c>
      <c r="I32" s="9" t="s">
        <v>44</v>
      </c>
    </row>
    <row r="33" spans="4:9" ht="10.5" thickTop="1">
      <c r="E33" s="3" t="s">
        <v>45</v>
      </c>
      <c r="F33" s="71" t="str">
        <f>'SP 5 AVI'!E18</f>
        <v>0261-avC&amp;Verbranden EPS (32,2 MJ/kg) (o.b.v. Waste expanded polystyrene {CH}| treatment of, municipal incineration | Cut-off, U)</v>
      </c>
      <c r="G33" s="3" t="s">
        <v>29</v>
      </c>
      <c r="H33" s="72" t="str">
        <f>'SP 5 AVI'!$F$18</f>
        <v>Basis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289</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8"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F57" sqref="F57"/>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283</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t="s">
        <v>284</v>
      </c>
    </row>
    <row r="56" spans="5:8">
      <c r="E56" s="35" t="s">
        <v>138</v>
      </c>
      <c r="F56" s="40">
        <v>1</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0.01</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0.99</v>
      </c>
      <c r="F34" s="53" t="s">
        <v>186</v>
      </c>
      <c r="J34" s="35" t="s">
        <v>185</v>
      </c>
      <c r="K34" s="48">
        <v>0</v>
      </c>
      <c r="L34" s="53" t="s">
        <v>186</v>
      </c>
    </row>
    <row r="35" spans="4:12" ht="60">
      <c r="D35" s="35" t="s">
        <v>187</v>
      </c>
      <c r="E35" s="48">
        <f>E15+E12*E24+E13*E26+E14*E27+E12*E22*E25*E27+E13*E25*E27</f>
        <v>0.01</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7" workbookViewId="0">
      <selection activeCell="E38" sqref="E3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v>32.200000000000003</v>
      </c>
      <c r="F15" s="70"/>
    </row>
    <row r="17" spans="4:6" ht="11" thickBot="1">
      <c r="D17" s="28" t="s">
        <v>256</v>
      </c>
      <c r="E17" s="28" t="s">
        <v>257</v>
      </c>
      <c r="F17" s="28" t="s">
        <v>258</v>
      </c>
    </row>
    <row r="18" spans="4:6" ht="30.5" thickTop="1">
      <c r="D18" s="70"/>
      <c r="E18" s="80" t="s">
        <v>285</v>
      </c>
      <c r="F18" s="70" t="s">
        <v>286</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56C45B7-3D76-47FA-9B95-FCB64DB6861D}"/>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